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<sst xmlns="http://schemas.openxmlformats.org/spreadsheetml/2006/main" count="141" uniqueCount="72">
  <si>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</si>
  <si>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</si>
  <si>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</si>
  <si>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</si>
  <si>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</si>
  <si>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</si>
  <si>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</si>
  <si>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</si>
  <si>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</si>
  <si>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</si>
  <si>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</si>
  <si>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</si>
  <si>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</si>
  <si>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</si>
  <si>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</si>
  <si>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</si>
  <si>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</si>
  <si>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</si>
  <si>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</si>
  <si>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</si>
  <si>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</si>
  <si>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</si>
  <si>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</si>
  <si>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</si>
  <si>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</si>
  <si>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</si>
  <si>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</si>
  <si>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</si>
  <si>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</si>
  <si>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</si>
  <si>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</si>
  <si>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</si>
  <si>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</si>
  <si>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</si>
  <si>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</si>
  <si>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</si>
  <si>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</si>
  <si>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</si>
  <si>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</si>
  <si>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</si>
  <si>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</si>
  <si>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</si>
  <si>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</si>
  <si>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</si>
  <si>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</si>
  <si>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</si>
  <si>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</si>
  <si>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</si>
  <si>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</si>
  <si>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</si>
  <si>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</si>
  <si>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</si>
  <si>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</si>
  <si>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</si>
  <si>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</si>
  <si>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</si>
  <si>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</si>
  <si>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</si>
  <si>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</si>
  <si>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</si>
  <si>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</si>
  <si>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</si>
  <si>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</si>
  <si>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</si>
  <si>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</si>
  <si>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</si>
  <si>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</si>
  <si>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</si>
  <si>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</si>
  <si>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</si>
  <si>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ИНФОРМАЦИЯ ОБ ИСПОЛНЕНИИ РАЙОННОГО БЮДЖЕТА ПО РАСХОДАМ  НА 01 МАРТА 2023 ГОДА</t>
  </si>
  <si>
    <t>Фактически исполнено на  01.03.2023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</si>
</sst>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0"/>
  <sheetViews>
    <sheetView tabSelected="1" view="pageBreakPreview" zoomScale="87" zoomScaleSheetLayoutView="87" zoomScalePageLayoutView="0" workbookViewId="0" topLeftCell="B26">
      <selection activeCell="G59" sqref="G59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1"/>
      <c r="D1" s="31"/>
      <c r="E1" s="31"/>
      <c r="F1" s="31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2" t="s">
        <v>70</v>
      </c>
      <c r="D8" s="32"/>
      <c r="E8" s="32"/>
      <c r="F8" s="32"/>
      <c r="G8" s="32"/>
      <c r="H8" s="32"/>
    </row>
    <row r="9" spans="3:6" ht="15">
      <c r="C9" s="33"/>
      <c r="D9" s="34"/>
      <c r="E9" s="34"/>
      <c r="F9" s="34"/>
    </row>
    <row r="10" spans="3:8" ht="15">
      <c r="C10" s="35" t="s">
        <v>4</v>
      </c>
      <c r="D10" s="36"/>
      <c r="E10" s="36"/>
      <c r="F10" s="37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71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97598.00000000001</v>
      </c>
      <c r="G13" s="10">
        <f>G14+G15+G16+G18+G20+G17+G19</f>
        <v>10569.9</v>
      </c>
      <c r="H13" s="10">
        <f>G13/F13*100</f>
        <v>10.830037500768457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1772.6</v>
      </c>
      <c r="G14" s="28">
        <v>207.8</v>
      </c>
      <c r="H14" s="14">
        <f aca="true" t="shared" si="0" ref="H14:H48">G14/F14*100</f>
        <v>11.722892925645944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1364.2</v>
      </c>
      <c r="G15" s="28">
        <v>184</v>
      </c>
      <c r="H15" s="14">
        <f t="shared" si="0"/>
        <v>13.487758393197478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44035.3</v>
      </c>
      <c r="G16" s="28">
        <v>5787.1</v>
      </c>
      <c r="H16" s="14">
        <f t="shared" si="0"/>
        <v>13.141956566663563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</v>
      </c>
      <c r="H17" s="14">
        <f>G17/F17*100</f>
        <v>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10472.7</v>
      </c>
      <c r="G18" s="28">
        <v>1018.9</v>
      </c>
      <c r="H18" s="14">
        <f t="shared" si="0"/>
        <v>9.72910519732256</v>
      </c>
    </row>
    <row r="19" spans="3:8" ht="19.5" customHeight="1">
      <c r="C19" s="15" t="s">
        <v>62</v>
      </c>
      <c r="D19" s="12" t="s">
        <v>12</v>
      </c>
      <c r="E19" s="12" t="s">
        <v>61</v>
      </c>
      <c r="F19" s="13">
        <v>15000</v>
      </c>
      <c r="G19" s="28">
        <v>0</v>
      </c>
      <c r="H19" s="14" t="s">
        <v>66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24952.4</v>
      </c>
      <c r="G20" s="28">
        <v>3372.1</v>
      </c>
      <c r="H20" s="14">
        <f t="shared" si="0"/>
        <v>13.514130905243583</v>
      </c>
    </row>
    <row r="21" spans="3:8" ht="18.75" customHeight="1">
      <c r="C21" s="8" t="s">
        <v>68</v>
      </c>
      <c r="D21" s="9" t="s">
        <v>15</v>
      </c>
      <c r="E21" s="9" t="s">
        <v>13</v>
      </c>
      <c r="F21" s="30">
        <f>F22</f>
        <v>0</v>
      </c>
      <c r="G21" s="30">
        <f>G22</f>
        <v>6.4</v>
      </c>
      <c r="H21" s="10" t="s">
        <v>66</v>
      </c>
    </row>
    <row r="22" spans="3:8" ht="18.75" customHeight="1">
      <c r="C22" s="16" t="s">
        <v>69</v>
      </c>
      <c r="D22" s="12" t="s">
        <v>15</v>
      </c>
      <c r="E22" s="12" t="s">
        <v>17</v>
      </c>
      <c r="F22" s="13">
        <v>0</v>
      </c>
      <c r="G22" s="28">
        <v>6.4</v>
      </c>
      <c r="H22" s="14" t="s">
        <v>66</v>
      </c>
    </row>
    <row r="23" spans="3:8" ht="31.5">
      <c r="C23" s="17" t="s">
        <v>25</v>
      </c>
      <c r="D23" s="9" t="s">
        <v>17</v>
      </c>
      <c r="E23" s="9" t="s">
        <v>13</v>
      </c>
      <c r="F23" s="10">
        <f>F24+F26+F25</f>
        <v>1346.4</v>
      </c>
      <c r="G23" s="10">
        <f>G24+G26+G25</f>
        <v>45.8</v>
      </c>
      <c r="H23" s="10">
        <f t="shared" si="0"/>
        <v>3.401663695781342</v>
      </c>
    </row>
    <row r="24" spans="3:8" ht="16.5" customHeight="1">
      <c r="C24" s="15" t="s">
        <v>63</v>
      </c>
      <c r="D24" s="12" t="s">
        <v>17</v>
      </c>
      <c r="E24" s="12" t="s">
        <v>26</v>
      </c>
      <c r="F24" s="13">
        <v>177.4</v>
      </c>
      <c r="G24" s="28">
        <v>0</v>
      </c>
      <c r="H24" s="14">
        <f t="shared" si="0"/>
        <v>0</v>
      </c>
    </row>
    <row r="25" spans="3:8" ht="33.75" customHeight="1">
      <c r="C25" s="15" t="s">
        <v>64</v>
      </c>
      <c r="D25" s="12" t="s">
        <v>17</v>
      </c>
      <c r="E25" s="12" t="s">
        <v>54</v>
      </c>
      <c r="F25" s="13">
        <v>177.3</v>
      </c>
      <c r="G25" s="28">
        <v>0</v>
      </c>
      <c r="H25" s="14">
        <f t="shared" si="0"/>
        <v>0</v>
      </c>
    </row>
    <row r="26" spans="3:8" ht="34.5" customHeight="1">
      <c r="C26" s="15" t="s">
        <v>27</v>
      </c>
      <c r="D26" s="12" t="s">
        <v>17</v>
      </c>
      <c r="E26" s="12">
        <v>14</v>
      </c>
      <c r="F26" s="13">
        <v>991.7</v>
      </c>
      <c r="G26" s="28">
        <v>45.8</v>
      </c>
      <c r="H26" s="14">
        <f t="shared" si="0"/>
        <v>4.618332156902288</v>
      </c>
    </row>
    <row r="27" spans="3:8" ht="15.75">
      <c r="C27" s="8" t="s">
        <v>28</v>
      </c>
      <c r="D27" s="9" t="s">
        <v>19</v>
      </c>
      <c r="E27" s="9" t="s">
        <v>13</v>
      </c>
      <c r="F27" s="10">
        <f>F29+F30+F28</f>
        <v>28784.699999999997</v>
      </c>
      <c r="G27" s="10">
        <f>G29+G30+G28</f>
        <v>2245.7</v>
      </c>
      <c r="H27" s="10">
        <f t="shared" si="0"/>
        <v>7.80171410506276</v>
      </c>
    </row>
    <row r="28" spans="3:8" ht="15.75">
      <c r="C28" s="16" t="s">
        <v>60</v>
      </c>
      <c r="D28" s="12" t="s">
        <v>19</v>
      </c>
      <c r="E28" s="12" t="s">
        <v>45</v>
      </c>
      <c r="F28" s="14">
        <v>5337.4</v>
      </c>
      <c r="G28" s="14">
        <v>0</v>
      </c>
      <c r="H28" s="14">
        <f t="shared" si="0"/>
        <v>0</v>
      </c>
    </row>
    <row r="29" spans="3:8" ht="18.75">
      <c r="C29" s="16" t="s">
        <v>29</v>
      </c>
      <c r="D29" s="12" t="s">
        <v>19</v>
      </c>
      <c r="E29" s="12" t="s">
        <v>26</v>
      </c>
      <c r="F29" s="13">
        <v>22399.1</v>
      </c>
      <c r="G29" s="28">
        <v>2245.7</v>
      </c>
      <c r="H29" s="14">
        <f t="shared" si="0"/>
        <v>10.025849252871767</v>
      </c>
    </row>
    <row r="30" spans="3:8" ht="18.75" customHeight="1">
      <c r="C30" s="16" t="s">
        <v>30</v>
      </c>
      <c r="D30" s="12" t="s">
        <v>19</v>
      </c>
      <c r="E30" s="12">
        <v>12</v>
      </c>
      <c r="F30" s="13">
        <v>1048.2</v>
      </c>
      <c r="G30" s="28">
        <v>0</v>
      </c>
      <c r="H30" s="14">
        <f t="shared" si="0"/>
        <v>0</v>
      </c>
    </row>
    <row r="31" spans="3:8" ht="17.25" customHeight="1">
      <c r="C31" s="8" t="s">
        <v>31</v>
      </c>
      <c r="D31" s="9" t="s">
        <v>21</v>
      </c>
      <c r="E31" s="9" t="s">
        <v>13</v>
      </c>
      <c r="F31" s="10">
        <f>F32+F33+F34</f>
        <v>6056.1</v>
      </c>
      <c r="G31" s="10">
        <f>G32+G33+G34</f>
        <v>5.4</v>
      </c>
      <c r="H31" s="10">
        <f>G31/F31*100</f>
        <v>0.08916629514043692</v>
      </c>
    </row>
    <row r="32" spans="3:8" ht="18" customHeight="1">
      <c r="C32" s="16" t="s">
        <v>32</v>
      </c>
      <c r="D32" s="12" t="s">
        <v>21</v>
      </c>
      <c r="E32" s="12" t="s">
        <v>12</v>
      </c>
      <c r="F32" s="13">
        <v>300</v>
      </c>
      <c r="G32" s="28">
        <v>5.4</v>
      </c>
      <c r="H32" s="14">
        <f t="shared" si="0"/>
        <v>1.8000000000000003</v>
      </c>
    </row>
    <row r="33" spans="3:8" ht="18" customHeight="1">
      <c r="C33" s="16" t="s">
        <v>33</v>
      </c>
      <c r="D33" s="12" t="s">
        <v>21</v>
      </c>
      <c r="E33" s="12" t="s">
        <v>15</v>
      </c>
      <c r="F33" s="13">
        <v>1787.5</v>
      </c>
      <c r="G33" s="28">
        <v>0</v>
      </c>
      <c r="H33" s="14">
        <f t="shared" si="0"/>
        <v>0</v>
      </c>
    </row>
    <row r="34" spans="3:8" ht="17.25" customHeight="1">
      <c r="C34" s="16" t="s">
        <v>34</v>
      </c>
      <c r="D34" s="12" t="s">
        <v>21</v>
      </c>
      <c r="E34" s="12" t="s">
        <v>17</v>
      </c>
      <c r="F34" s="13">
        <v>3968.6</v>
      </c>
      <c r="G34" s="28">
        <v>0</v>
      </c>
      <c r="H34" s="14">
        <f t="shared" si="0"/>
        <v>0</v>
      </c>
    </row>
    <row r="35" spans="3:8" ht="15.75">
      <c r="C35" s="17" t="s">
        <v>35</v>
      </c>
      <c r="D35" s="9" t="s">
        <v>23</v>
      </c>
      <c r="E35" s="9" t="s">
        <v>13</v>
      </c>
      <c r="F35" s="10">
        <f>F36</f>
        <v>3861.5</v>
      </c>
      <c r="G35" s="10">
        <f>G36</f>
        <v>2.2</v>
      </c>
      <c r="H35" s="10">
        <f t="shared" si="0"/>
        <v>0.056972679010747124</v>
      </c>
    </row>
    <row r="36" spans="3:8" ht="16.5" customHeight="1">
      <c r="C36" s="15" t="s">
        <v>36</v>
      </c>
      <c r="D36" s="12" t="s">
        <v>23</v>
      </c>
      <c r="E36" s="12" t="s">
        <v>21</v>
      </c>
      <c r="F36" s="13">
        <v>3861.5</v>
      </c>
      <c r="G36" s="28">
        <v>2.2</v>
      </c>
      <c r="H36" s="14">
        <f>G36/F36*100</f>
        <v>0.056972679010747124</v>
      </c>
    </row>
    <row r="37" spans="3:8" ht="16.5" customHeight="1">
      <c r="C37" s="8" t="s">
        <v>37</v>
      </c>
      <c r="D37" s="9" t="s">
        <v>38</v>
      </c>
      <c r="E37" s="9" t="s">
        <v>13</v>
      </c>
      <c r="F37" s="10">
        <f>F38+F39+F40+F41+F42</f>
        <v>685118.2999999999</v>
      </c>
      <c r="G37" s="29">
        <f>SUM(G38:G42)</f>
        <v>67459.4</v>
      </c>
      <c r="H37" s="10">
        <f t="shared" si="0"/>
        <v>9.846387112999318</v>
      </c>
    </row>
    <row r="38" spans="3:8" ht="18.75" customHeight="1">
      <c r="C38" s="16" t="s">
        <v>39</v>
      </c>
      <c r="D38" s="12" t="s">
        <v>38</v>
      </c>
      <c r="E38" s="12" t="s">
        <v>12</v>
      </c>
      <c r="F38" s="13">
        <v>160186.9</v>
      </c>
      <c r="G38" s="28">
        <v>12790.6</v>
      </c>
      <c r="H38" s="14">
        <f>G38/F38*100</f>
        <v>7.984797758118797</v>
      </c>
    </row>
    <row r="39" spans="3:8" ht="16.5" customHeight="1">
      <c r="C39" s="16" t="s">
        <v>40</v>
      </c>
      <c r="D39" s="12" t="s">
        <v>38</v>
      </c>
      <c r="E39" s="12" t="s">
        <v>15</v>
      </c>
      <c r="F39" s="13">
        <v>426965.1</v>
      </c>
      <c r="G39" s="28">
        <v>41438.2</v>
      </c>
      <c r="H39" s="14">
        <f t="shared" si="0"/>
        <v>9.705289729769483</v>
      </c>
    </row>
    <row r="40" spans="3:8" ht="18" customHeight="1">
      <c r="C40" s="11" t="s">
        <v>41</v>
      </c>
      <c r="D40" s="12" t="s">
        <v>38</v>
      </c>
      <c r="E40" s="12" t="s">
        <v>17</v>
      </c>
      <c r="F40" s="13">
        <v>33145.2</v>
      </c>
      <c r="G40" s="28">
        <v>4548.4</v>
      </c>
      <c r="H40" s="14">
        <f>G40/F40*100</f>
        <v>13.722650640213363</v>
      </c>
    </row>
    <row r="41" spans="3:8" ht="15.75" customHeight="1">
      <c r="C41" s="16" t="s">
        <v>42</v>
      </c>
      <c r="D41" s="12" t="s">
        <v>38</v>
      </c>
      <c r="E41" s="12" t="s">
        <v>38</v>
      </c>
      <c r="F41" s="13">
        <v>6402.6</v>
      </c>
      <c r="G41" s="28">
        <v>599.7</v>
      </c>
      <c r="H41" s="14">
        <f t="shared" si="0"/>
        <v>9.366507356386467</v>
      </c>
    </row>
    <row r="42" spans="3:8" ht="18.75">
      <c r="C42" s="16" t="s">
        <v>43</v>
      </c>
      <c r="D42" s="12" t="s">
        <v>38</v>
      </c>
      <c r="E42" s="12" t="s">
        <v>26</v>
      </c>
      <c r="F42" s="13">
        <v>58418.5</v>
      </c>
      <c r="G42" s="28">
        <v>8082.5</v>
      </c>
      <c r="H42" s="14">
        <f t="shared" si="0"/>
        <v>13.835514434639713</v>
      </c>
    </row>
    <row r="43" spans="3:8" ht="15.75">
      <c r="C43" s="8" t="s">
        <v>44</v>
      </c>
      <c r="D43" s="9" t="s">
        <v>45</v>
      </c>
      <c r="E43" s="9" t="s">
        <v>13</v>
      </c>
      <c r="F43" s="10">
        <f>F44+F45</f>
        <v>52017.1</v>
      </c>
      <c r="G43" s="10">
        <f>G44+G45</f>
        <v>6052.2</v>
      </c>
      <c r="H43" s="10">
        <f t="shared" si="0"/>
        <v>11.63502002226191</v>
      </c>
    </row>
    <row r="44" spans="3:8" ht="18.75">
      <c r="C44" s="16" t="s">
        <v>46</v>
      </c>
      <c r="D44" s="12" t="s">
        <v>45</v>
      </c>
      <c r="E44" s="12" t="s">
        <v>12</v>
      </c>
      <c r="F44" s="13">
        <v>46741.2</v>
      </c>
      <c r="G44" s="28">
        <v>5240.4</v>
      </c>
      <c r="H44" s="14">
        <f t="shared" si="0"/>
        <v>11.211522168878847</v>
      </c>
    </row>
    <row r="45" spans="3:8" ht="15.75" customHeight="1">
      <c r="C45" s="16" t="s">
        <v>47</v>
      </c>
      <c r="D45" s="12" t="s">
        <v>45</v>
      </c>
      <c r="E45" s="12" t="s">
        <v>19</v>
      </c>
      <c r="F45" s="13">
        <v>5275.9</v>
      </c>
      <c r="G45" s="28">
        <v>811.8</v>
      </c>
      <c r="H45" s="14">
        <f t="shared" si="0"/>
        <v>15.386948198411647</v>
      </c>
    </row>
    <row r="46" spans="3:8" ht="15.75">
      <c r="C46" s="8" t="s">
        <v>48</v>
      </c>
      <c r="D46" s="9" t="s">
        <v>26</v>
      </c>
      <c r="E46" s="9" t="s">
        <v>13</v>
      </c>
      <c r="F46" s="10">
        <f>+F48+F47</f>
        <v>989.5</v>
      </c>
      <c r="G46" s="10">
        <f>+G48+G47</f>
        <v>23</v>
      </c>
      <c r="H46" s="10">
        <f t="shared" si="0"/>
        <v>2.3244062657908033</v>
      </c>
    </row>
    <row r="47" spans="3:8" ht="18.75">
      <c r="C47" s="16" t="s">
        <v>65</v>
      </c>
      <c r="D47" s="12" t="s">
        <v>26</v>
      </c>
      <c r="E47" s="12" t="s">
        <v>38</v>
      </c>
      <c r="F47" s="22">
        <v>551.5</v>
      </c>
      <c r="G47" s="22">
        <v>0</v>
      </c>
      <c r="H47" s="14">
        <f t="shared" si="0"/>
        <v>0</v>
      </c>
    </row>
    <row r="48" spans="3:8" ht="18.75">
      <c r="C48" s="16" t="s">
        <v>49</v>
      </c>
      <c r="D48" s="12" t="s">
        <v>26</v>
      </c>
      <c r="E48" s="12" t="s">
        <v>26</v>
      </c>
      <c r="F48" s="13">
        <v>438</v>
      </c>
      <c r="G48" s="28">
        <v>23</v>
      </c>
      <c r="H48" s="14">
        <f t="shared" si="0"/>
        <v>5.251141552511415</v>
      </c>
    </row>
    <row r="49" spans="3:8" ht="15.75">
      <c r="C49" s="8" t="s">
        <v>50</v>
      </c>
      <c r="D49" s="9">
        <v>10</v>
      </c>
      <c r="E49" s="9" t="s">
        <v>13</v>
      </c>
      <c r="F49" s="10">
        <f>F50+F51+F52</f>
        <v>12129.5</v>
      </c>
      <c r="G49" s="10">
        <f>G50+G51+G52</f>
        <v>1986.5</v>
      </c>
      <c r="H49" s="10">
        <f>G49/F49*100</f>
        <v>16.37742693433365</v>
      </c>
    </row>
    <row r="50" spans="3:8" ht="16.5" customHeight="1">
      <c r="C50" s="16" t="s">
        <v>51</v>
      </c>
      <c r="D50" s="12">
        <v>10</v>
      </c>
      <c r="E50" s="12" t="s">
        <v>12</v>
      </c>
      <c r="F50" s="13">
        <v>1658.2</v>
      </c>
      <c r="G50" s="28">
        <v>269.6</v>
      </c>
      <c r="H50" s="14">
        <f aca="true" t="shared" si="1" ref="H50:H58">G50/F50*100</f>
        <v>16.25859365577132</v>
      </c>
    </row>
    <row r="51" spans="3:8" ht="15.75" customHeight="1">
      <c r="C51" s="16" t="s">
        <v>52</v>
      </c>
      <c r="D51" s="12">
        <v>10</v>
      </c>
      <c r="E51" s="12" t="s">
        <v>17</v>
      </c>
      <c r="F51" s="13">
        <v>10061.8</v>
      </c>
      <c r="G51" s="28">
        <v>1689.8</v>
      </c>
      <c r="H51" s="14">
        <f t="shared" si="1"/>
        <v>16.794211771253654</v>
      </c>
    </row>
    <row r="52" spans="3:8" ht="15" customHeight="1">
      <c r="C52" s="18" t="s">
        <v>53</v>
      </c>
      <c r="D52" s="12" t="s">
        <v>54</v>
      </c>
      <c r="E52" s="12" t="s">
        <v>23</v>
      </c>
      <c r="F52" s="13">
        <v>409.5</v>
      </c>
      <c r="G52" s="28">
        <v>27.1</v>
      </c>
      <c r="H52" s="14">
        <f t="shared" si="1"/>
        <v>6.617826617826618</v>
      </c>
    </row>
    <row r="53" spans="3:8" ht="15.75">
      <c r="C53" s="8" t="s">
        <v>55</v>
      </c>
      <c r="D53" s="9">
        <v>11</v>
      </c>
      <c r="E53" s="9" t="s">
        <v>13</v>
      </c>
      <c r="F53" s="10">
        <f>F54</f>
        <v>61270</v>
      </c>
      <c r="G53" s="10">
        <f>G54</f>
        <v>1385.5</v>
      </c>
      <c r="H53" s="10">
        <f t="shared" si="1"/>
        <v>2.2613024318589847</v>
      </c>
    </row>
    <row r="54" spans="3:8" ht="18.75">
      <c r="C54" s="16" t="s">
        <v>56</v>
      </c>
      <c r="D54" s="12">
        <v>11</v>
      </c>
      <c r="E54" s="12" t="s">
        <v>15</v>
      </c>
      <c r="F54" s="13">
        <v>61270</v>
      </c>
      <c r="G54" s="28">
        <v>1385.5</v>
      </c>
      <c r="H54" s="14">
        <f t="shared" si="1"/>
        <v>2.2613024318589847</v>
      </c>
    </row>
    <row r="55" spans="3:8" ht="45.75" customHeight="1">
      <c r="C55" s="17" t="s">
        <v>67</v>
      </c>
      <c r="D55" s="9">
        <v>14</v>
      </c>
      <c r="E55" s="9" t="s">
        <v>13</v>
      </c>
      <c r="F55" s="10">
        <f>F56+F57</f>
        <v>55975.7</v>
      </c>
      <c r="G55" s="10">
        <f>SUM(G56:G57)</f>
        <v>9329.2</v>
      </c>
      <c r="H55" s="10">
        <f t="shared" si="1"/>
        <v>16.666517792542123</v>
      </c>
    </row>
    <row r="56" spans="3:8" ht="33" customHeight="1">
      <c r="C56" s="15" t="s">
        <v>57</v>
      </c>
      <c r="D56" s="12">
        <v>14</v>
      </c>
      <c r="E56" s="12" t="s">
        <v>12</v>
      </c>
      <c r="F56" s="13">
        <v>18227.8</v>
      </c>
      <c r="G56" s="28">
        <v>3118.2</v>
      </c>
      <c r="H56" s="14">
        <f t="shared" si="1"/>
        <v>17.10683680970825</v>
      </c>
    </row>
    <row r="57" spans="3:8" ht="18.75">
      <c r="C57" s="16" t="s">
        <v>58</v>
      </c>
      <c r="D57" s="12">
        <v>14</v>
      </c>
      <c r="E57" s="12" t="s">
        <v>15</v>
      </c>
      <c r="F57" s="13">
        <v>37747.9</v>
      </c>
      <c r="G57" s="28">
        <v>6211</v>
      </c>
      <c r="H57" s="14">
        <f t="shared" si="1"/>
        <v>16.453895448488527</v>
      </c>
    </row>
    <row r="58" spans="3:8" ht="18.75">
      <c r="C58" s="38" t="s">
        <v>59</v>
      </c>
      <c r="D58" s="39"/>
      <c r="E58" s="39"/>
      <c r="F58" s="19">
        <f>F13++F23++F27+F31+F35++F37+F43+F46+F49+F53+F55+F21</f>
        <v>1005146.7999999999</v>
      </c>
      <c r="G58" s="19">
        <f>G13++G23++G27+G31+G35++G37+G43+G46+G49+G53+G55+G21</f>
        <v>99111.19999999998</v>
      </c>
      <c r="H58" s="19">
        <f t="shared" si="1"/>
        <v>9.860370644367569</v>
      </c>
    </row>
    <row r="60" spans="5:6" ht="12">
      <c r="E60" s="20"/>
      <c r="F60" s="21"/>
    </row>
  </sheetData>
  <sheetProtection/>
  <mergeCells count="5">
    <mergeCell ref="C1:F1"/>
    <mergeCell ref="C8:H8"/>
    <mergeCell ref="C9:F9"/>
    <mergeCell ref="C10:F10"/>
    <mergeCell ref="C58:E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8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2023-01-17T07:26:51Z</cp:lastPrinted>
  <dcterms:created xsi:type="dcterms:W3CDTF">2020-04-16T14:18:19Z</dcterms:created>
  <dcterms:modified xsi:type="dcterms:W3CDTF">2023-03-10T06:14:44Z</dcterms:modified>
  <cp:category/>
  <cp:version/>
  <cp:contentType/>
  <cp:contentStatus/>
</cp:coreProperties>
</file>