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11760" activeTab="0"/>
  </bookViews>
  <sheets>
    <sheet name="по разделам" sheetId="1" r:id="rId1"/>
  </sheets>
  <definedNames>
    <definedName name="_xlnm.Print_Area" localSheetId="0">'по разделам'!$C$1:$H$56</definedName>
  </definedNames>
  <calcPr fullCalcOnLoad="1"/>
</workbook>
</file>

<file path=xl/sharedStrings.xml><?xml version="1.0" encoding="utf-8"?>
<sst xmlns="http://schemas.openxmlformats.org/spreadsheetml/2006/main" count="128" uniqueCount="67">
  <si>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</si>
  <si>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</si>
  <si>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</si>
  <si>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</si>
  <si>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</si>
  <si>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</si>
  <si>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</si>
  <si>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</si>
  <si>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</si>
  <si>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</si>
  <si>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</si>
  <si>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</si>
  <si>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</si>
  <si>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</si>
  <si>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</si>
  <si>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</si>
  <si>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</si>
  <si>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</si>
  <si>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</si>
  <si>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</si>
  <si>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</si>
  <si>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</si>
  <si>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финансового(финансово-бюджетного) надзора </t>
  </si>
  <si>
    <t>06</t>
  </si>
  <si>
    <t>Резервные фонды 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</si>
  <si>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</si>
  <si>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</si>
  <si>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 ситуаций природного и техногенного характера, гражданская оборона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</si>
  <si>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</si>
  <si>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</si>
  <si>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</si>
  <si>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</si>
  <si>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</si>
  <si>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</si>
  <si>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</si>
  <si>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</si>
  <si>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</si>
  <si>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</si>
  <si>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</si>
  <si>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</si>
  <si>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</si>
  <si>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</si>
  <si>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</si>
  <si>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</si>
  <si>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</si>
  <si>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</si>
  <si>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</si>
  <si>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</si>
  <si>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</si>
  <si>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</si>
  <si>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Санитарно - эпидемиологическое благополучие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</si>
  <si>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</si>
  <si>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</si>
  <si>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</si>
  <si>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</si>
  <si>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</si>
  <si>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>ФИЗИЧЕСКАЯ КУЛЬТУРА И СПОРТ</t>
  </si>
  <si>
    <t>Массовый спорт </t>
  </si>
  <si>
    <t>ОБСЛУЖИВАНИЕ ГОСУДАРСТВЕННОГО И МУНИЦИПАЛЬНОГО ДОЛГА 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</si>
  <si>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</si>
  <si>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</si>
  <si>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</si>
  <si>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</si>
  <si>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</si>
  <si>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Благоустройство</t>
  </si>
  <si>
    <t>ИНФОРМАЦИЯ ОБ ИСПОЛНЕНИИ РАЙОННОГО БЮДЖЕТА ПО РАСХОДАМ  НА 1 СЕНТЯБРЯ 2019 ГОДА</t>
  </si>
  <si>
    <t>Фактически исполнено на 01.09.2019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</si>
</sst>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7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7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8" fillId="0" borderId="0">
      <alignment horizontal="left" vertical="top"/>
      <protection/>
    </xf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8" borderId="10" applyNumberFormat="0" applyFont="0" applyAlignment="0" applyProtection="0"/>
    <xf numFmtId="9" fontId="40" fillId="0" borderId="0" applyFont="0" applyFill="0" applyBorder="0" applyAlignment="0" applyProtection="0"/>
    <xf numFmtId="49" fontId="20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/>
    </xf>
    <xf numFmtId="164" fontId="14" fillId="42" borderId="12" xfId="0" applyNumberFormat="1" applyFont="1" applyFill="1" applyBorder="1" applyAlignment="1">
      <alignment horizontal="center" vertical="center"/>
    </xf>
    <xf numFmtId="164" fontId="13" fillId="42" borderId="12" xfId="0" applyNumberFormat="1" applyFont="1" applyFill="1" applyBorder="1" applyAlignment="1">
      <alignment horizontal="center" vertical="center"/>
    </xf>
    <xf numFmtId="164" fontId="16" fillId="42" borderId="12" xfId="0" applyNumberFormat="1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164" fontId="22" fillId="42" borderId="12" xfId="0" applyNumberFormat="1" applyFont="1" applyFill="1" applyBorder="1" applyAlignment="1">
      <alignment horizontal="center" vertical="center"/>
    </xf>
    <xf numFmtId="164" fontId="23" fillId="4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13" fillId="0" borderId="0" xfId="9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58"/>
  <sheetViews>
    <sheetView tabSelected="1" view="pageBreakPreview" zoomScale="70" zoomScaleSheetLayoutView="70" zoomScalePageLayoutView="0" workbookViewId="0" topLeftCell="A27">
      <selection activeCell="G47" sqref="G47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31"/>
      <c r="D1" s="31"/>
      <c r="E1" s="31"/>
      <c r="F1" s="31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2" t="s">
        <v>65</v>
      </c>
      <c r="D8" s="32"/>
      <c r="E8" s="32"/>
      <c r="F8" s="32"/>
      <c r="G8" s="32"/>
      <c r="H8" s="32"/>
    </row>
    <row r="9" spans="2:6" ht="15">
      <c r="B9" s="30"/>
      <c r="C9" s="33"/>
      <c r="D9" s="34"/>
      <c r="E9" s="34"/>
      <c r="F9" s="34"/>
    </row>
    <row r="10" spans="2:8" ht="15">
      <c r="B10" s="30"/>
      <c r="C10" s="35" t="s">
        <v>4</v>
      </c>
      <c r="D10" s="35"/>
      <c r="E10" s="35"/>
      <c r="F10" s="35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66</v>
      </c>
      <c r="H11" s="7" t="s">
        <v>10</v>
      </c>
    </row>
    <row r="12" spans="3:8" ht="12.75">
      <c r="C12" s="8">
        <v>1</v>
      </c>
      <c r="D12" s="9">
        <v>2</v>
      </c>
      <c r="E12" s="9">
        <v>3</v>
      </c>
      <c r="F12" s="21">
        <v>4</v>
      </c>
      <c r="G12" s="22">
        <v>5</v>
      </c>
      <c r="H12" s="22">
        <v>6</v>
      </c>
    </row>
    <row r="13" spans="3:8" ht="18.75">
      <c r="C13" s="10" t="s">
        <v>11</v>
      </c>
      <c r="D13" s="11" t="s">
        <v>12</v>
      </c>
      <c r="E13" s="11" t="s">
        <v>13</v>
      </c>
      <c r="F13" s="28">
        <f>F14+F15+F16+F17+F18+F19+F20</f>
        <v>59620.5</v>
      </c>
      <c r="G13" s="12">
        <f>SUM(G14:G20)</f>
        <v>34055.799999999996</v>
      </c>
      <c r="H13" s="12">
        <f>G13/F13*100</f>
        <v>57.120956717907426</v>
      </c>
    </row>
    <row r="14" spans="3:8" ht="39.75" customHeight="1">
      <c r="C14" s="13" t="s">
        <v>14</v>
      </c>
      <c r="D14" s="14" t="s">
        <v>12</v>
      </c>
      <c r="E14" s="14" t="s">
        <v>15</v>
      </c>
      <c r="F14" s="29">
        <v>1325.5</v>
      </c>
      <c r="G14" s="23">
        <v>843.8</v>
      </c>
      <c r="H14" s="15">
        <f aca="true" t="shared" si="0" ref="H14:H44">G14/F14*100</f>
        <v>63.658996605054696</v>
      </c>
    </row>
    <row r="15" spans="3:8" ht="50.25" customHeight="1">
      <c r="C15" s="16" t="s">
        <v>16</v>
      </c>
      <c r="D15" s="14" t="s">
        <v>12</v>
      </c>
      <c r="E15" s="14" t="s">
        <v>17</v>
      </c>
      <c r="F15" s="29">
        <v>1581.5</v>
      </c>
      <c r="G15" s="23">
        <v>920.8</v>
      </c>
      <c r="H15" s="15">
        <f t="shared" si="0"/>
        <v>58.22320581726209</v>
      </c>
    </row>
    <row r="16" spans="3:8" ht="48.75" customHeight="1">
      <c r="C16" s="16" t="s">
        <v>18</v>
      </c>
      <c r="D16" s="14" t="s">
        <v>12</v>
      </c>
      <c r="E16" s="14" t="s">
        <v>19</v>
      </c>
      <c r="F16" s="29">
        <v>27592.6</v>
      </c>
      <c r="G16" s="23">
        <v>16909.3</v>
      </c>
      <c r="H16" s="15">
        <f t="shared" si="0"/>
        <v>61.28201039409117</v>
      </c>
    </row>
    <row r="17" spans="3:8" ht="18" customHeight="1">
      <c r="C17" s="17" t="s">
        <v>20</v>
      </c>
      <c r="D17" s="14" t="s">
        <v>12</v>
      </c>
      <c r="E17" s="14" t="s">
        <v>21</v>
      </c>
      <c r="F17" s="29">
        <v>5.7</v>
      </c>
      <c r="G17" s="23">
        <v>1</v>
      </c>
      <c r="H17" s="15">
        <f t="shared" si="0"/>
        <v>17.543859649122805</v>
      </c>
    </row>
    <row r="18" spans="3:8" ht="35.25" customHeight="1">
      <c r="C18" s="16" t="s">
        <v>22</v>
      </c>
      <c r="D18" s="14" t="s">
        <v>12</v>
      </c>
      <c r="E18" s="14" t="s">
        <v>23</v>
      </c>
      <c r="F18" s="29">
        <v>6825.7</v>
      </c>
      <c r="G18" s="24">
        <v>3549.5</v>
      </c>
      <c r="H18" s="15">
        <f t="shared" si="0"/>
        <v>52.00199246963682</v>
      </c>
    </row>
    <row r="19" spans="3:8" ht="17.25" customHeight="1">
      <c r="C19" s="17" t="s">
        <v>24</v>
      </c>
      <c r="D19" s="14" t="s">
        <v>12</v>
      </c>
      <c r="E19" s="14">
        <v>11</v>
      </c>
      <c r="F19" s="29">
        <v>4445</v>
      </c>
      <c r="G19" s="24">
        <v>0</v>
      </c>
      <c r="H19" s="15">
        <f t="shared" si="0"/>
        <v>0</v>
      </c>
    </row>
    <row r="20" spans="3:8" ht="18.75" customHeight="1">
      <c r="C20" s="17" t="s">
        <v>25</v>
      </c>
      <c r="D20" s="14" t="s">
        <v>12</v>
      </c>
      <c r="E20" s="14">
        <v>13</v>
      </c>
      <c r="F20" s="29">
        <v>17844.5</v>
      </c>
      <c r="G20" s="24">
        <v>11831.4</v>
      </c>
      <c r="H20" s="15">
        <f t="shared" si="0"/>
        <v>66.3027823699179</v>
      </c>
    </row>
    <row r="21" spans="3:8" ht="31.5">
      <c r="C21" s="18" t="s">
        <v>26</v>
      </c>
      <c r="D21" s="11" t="s">
        <v>17</v>
      </c>
      <c r="E21" s="11" t="s">
        <v>13</v>
      </c>
      <c r="F21" s="28">
        <f>F22+F23</f>
        <v>983.7</v>
      </c>
      <c r="G21" s="25">
        <f>G22+G23</f>
        <v>123.9</v>
      </c>
      <c r="H21" s="12">
        <f t="shared" si="0"/>
        <v>12.595303446172615</v>
      </c>
    </row>
    <row r="22" spans="3:8" ht="36.75" customHeight="1">
      <c r="C22" s="16" t="s">
        <v>27</v>
      </c>
      <c r="D22" s="14" t="s">
        <v>17</v>
      </c>
      <c r="E22" s="14" t="s">
        <v>28</v>
      </c>
      <c r="F22" s="29">
        <v>164.7</v>
      </c>
      <c r="G22" s="24">
        <v>52.9</v>
      </c>
      <c r="H22" s="15">
        <f t="shared" si="0"/>
        <v>32.1190042501518</v>
      </c>
    </row>
    <row r="23" spans="3:8" ht="34.5" customHeight="1">
      <c r="C23" s="16" t="s">
        <v>29</v>
      </c>
      <c r="D23" s="14" t="s">
        <v>17</v>
      </c>
      <c r="E23" s="14">
        <v>14</v>
      </c>
      <c r="F23" s="29">
        <v>819</v>
      </c>
      <c r="G23" s="24">
        <v>71</v>
      </c>
      <c r="H23" s="15">
        <f t="shared" si="0"/>
        <v>8.669108669108669</v>
      </c>
    </row>
    <row r="24" spans="3:8" ht="18.75">
      <c r="C24" s="10" t="s">
        <v>30</v>
      </c>
      <c r="D24" s="11" t="s">
        <v>19</v>
      </c>
      <c r="E24" s="11" t="s">
        <v>13</v>
      </c>
      <c r="F24" s="28">
        <f>F25+F26</f>
        <v>24759.399999999998</v>
      </c>
      <c r="G24" s="12">
        <f>G25+G26</f>
        <v>19701</v>
      </c>
      <c r="H24" s="12">
        <f t="shared" si="0"/>
        <v>79.56977955847073</v>
      </c>
    </row>
    <row r="25" spans="3:8" ht="18.75">
      <c r="C25" s="17" t="s">
        <v>32</v>
      </c>
      <c r="D25" s="14" t="s">
        <v>19</v>
      </c>
      <c r="E25" s="14" t="s">
        <v>28</v>
      </c>
      <c r="F25" s="29">
        <v>23216.1</v>
      </c>
      <c r="G25" s="24">
        <v>19346.7</v>
      </c>
      <c r="H25" s="15">
        <f t="shared" si="0"/>
        <v>83.33311796554977</v>
      </c>
    </row>
    <row r="26" spans="3:8" ht="18.75" customHeight="1">
      <c r="C26" s="17" t="s">
        <v>33</v>
      </c>
      <c r="D26" s="14" t="s">
        <v>19</v>
      </c>
      <c r="E26" s="14">
        <v>12</v>
      </c>
      <c r="F26" s="29">
        <v>1543.3</v>
      </c>
      <c r="G26" s="24">
        <v>354.3</v>
      </c>
      <c r="H26" s="15">
        <f t="shared" si="0"/>
        <v>22.95729929372125</v>
      </c>
    </row>
    <row r="27" spans="3:8" ht="17.25" customHeight="1">
      <c r="C27" s="10" t="s">
        <v>34</v>
      </c>
      <c r="D27" s="11" t="s">
        <v>21</v>
      </c>
      <c r="E27" s="11" t="s">
        <v>13</v>
      </c>
      <c r="F27" s="28">
        <f>F28+F29+F30</f>
        <v>3510.2999999999997</v>
      </c>
      <c r="G27" s="12">
        <f>G28+G29+G30</f>
        <v>1902.6</v>
      </c>
      <c r="H27" s="12">
        <f t="shared" si="0"/>
        <v>54.20049568412957</v>
      </c>
    </row>
    <row r="28" spans="3:8" ht="15" customHeight="1">
      <c r="C28" s="17" t="s">
        <v>35</v>
      </c>
      <c r="D28" s="14" t="s">
        <v>21</v>
      </c>
      <c r="E28" s="14" t="s">
        <v>12</v>
      </c>
      <c r="F28" s="29">
        <v>1134.1</v>
      </c>
      <c r="G28" s="24">
        <v>66.8</v>
      </c>
      <c r="H28" s="15">
        <f t="shared" si="0"/>
        <v>5.890133145225289</v>
      </c>
    </row>
    <row r="29" spans="3:8" ht="18" customHeight="1">
      <c r="C29" s="17" t="s">
        <v>36</v>
      </c>
      <c r="D29" s="14" t="s">
        <v>21</v>
      </c>
      <c r="E29" s="14" t="s">
        <v>15</v>
      </c>
      <c r="F29" s="29">
        <v>503.6</v>
      </c>
      <c r="G29" s="24">
        <v>35.8</v>
      </c>
      <c r="H29" s="15">
        <f t="shared" si="0"/>
        <v>7.10881652104845</v>
      </c>
    </row>
    <row r="30" spans="3:8" ht="18" customHeight="1">
      <c r="C30" s="17" t="s">
        <v>64</v>
      </c>
      <c r="D30" s="14" t="s">
        <v>21</v>
      </c>
      <c r="E30" s="14" t="s">
        <v>17</v>
      </c>
      <c r="F30" s="29">
        <v>1872.6</v>
      </c>
      <c r="G30" s="24">
        <v>1800</v>
      </c>
      <c r="H30" s="15">
        <f t="shared" si="0"/>
        <v>96.12303748798462</v>
      </c>
    </row>
    <row r="31" spans="3:8" ht="18.75">
      <c r="C31" s="18" t="s">
        <v>37</v>
      </c>
      <c r="D31" s="11" t="s">
        <v>23</v>
      </c>
      <c r="E31" s="11" t="s">
        <v>13</v>
      </c>
      <c r="F31" s="28">
        <f>F32</f>
        <v>560.3</v>
      </c>
      <c r="G31" s="25">
        <f>G32</f>
        <v>240.4</v>
      </c>
      <c r="H31" s="12">
        <f t="shared" si="0"/>
        <v>42.9055862930573</v>
      </c>
    </row>
    <row r="32" spans="3:8" ht="16.5" customHeight="1">
      <c r="C32" s="16" t="s">
        <v>38</v>
      </c>
      <c r="D32" s="14" t="s">
        <v>23</v>
      </c>
      <c r="E32" s="14" t="s">
        <v>21</v>
      </c>
      <c r="F32" s="29">
        <v>560.3</v>
      </c>
      <c r="G32" s="24">
        <v>240.4</v>
      </c>
      <c r="H32" s="15">
        <f t="shared" si="0"/>
        <v>42.9055862930573</v>
      </c>
    </row>
    <row r="33" spans="3:8" ht="16.5" customHeight="1">
      <c r="C33" s="10" t="s">
        <v>39</v>
      </c>
      <c r="D33" s="11" t="s">
        <v>40</v>
      </c>
      <c r="E33" s="11" t="s">
        <v>13</v>
      </c>
      <c r="F33" s="28">
        <f>F34+F35+F36+F37+F38</f>
        <v>486748.4</v>
      </c>
      <c r="G33" s="26">
        <f>SUM(G34:G38)</f>
        <v>277067.7</v>
      </c>
      <c r="H33" s="12">
        <f t="shared" si="0"/>
        <v>56.92215937432974</v>
      </c>
    </row>
    <row r="34" spans="3:8" ht="16.5" customHeight="1">
      <c r="C34" s="17" t="s">
        <v>41</v>
      </c>
      <c r="D34" s="14" t="s">
        <v>40</v>
      </c>
      <c r="E34" s="14" t="s">
        <v>12</v>
      </c>
      <c r="F34" s="29">
        <v>118472.4</v>
      </c>
      <c r="G34" s="24">
        <v>75385.9</v>
      </c>
      <c r="H34" s="15">
        <f t="shared" si="0"/>
        <v>63.63161377671086</v>
      </c>
    </row>
    <row r="35" spans="3:8" ht="18.75">
      <c r="C35" s="17" t="s">
        <v>42</v>
      </c>
      <c r="D35" s="14" t="s">
        <v>40</v>
      </c>
      <c r="E35" s="14" t="s">
        <v>15</v>
      </c>
      <c r="F35" s="29">
        <v>246862.1</v>
      </c>
      <c r="G35" s="23">
        <v>154588.3</v>
      </c>
      <c r="H35" s="15">
        <f t="shared" si="0"/>
        <v>62.621317731640445</v>
      </c>
    </row>
    <row r="36" spans="3:8" ht="18.75">
      <c r="C36" s="13" t="s">
        <v>43</v>
      </c>
      <c r="D36" s="14" t="s">
        <v>40</v>
      </c>
      <c r="E36" s="14" t="s">
        <v>17</v>
      </c>
      <c r="F36" s="29">
        <v>21667.6</v>
      </c>
      <c r="G36" s="23">
        <v>14221.6</v>
      </c>
      <c r="H36" s="15">
        <f t="shared" si="0"/>
        <v>65.63532647824401</v>
      </c>
    </row>
    <row r="37" spans="3:8" ht="15.75" customHeight="1">
      <c r="C37" s="17" t="s">
        <v>44</v>
      </c>
      <c r="D37" s="14" t="s">
        <v>40</v>
      </c>
      <c r="E37" s="14" t="s">
        <v>40</v>
      </c>
      <c r="F37" s="29">
        <v>5395.4</v>
      </c>
      <c r="G37" s="23">
        <v>3992.7</v>
      </c>
      <c r="H37" s="15">
        <f t="shared" si="0"/>
        <v>74.00192756792823</v>
      </c>
    </row>
    <row r="38" spans="3:8" ht="18.75">
      <c r="C38" s="17" t="s">
        <v>45</v>
      </c>
      <c r="D38" s="14" t="s">
        <v>40</v>
      </c>
      <c r="E38" s="14" t="s">
        <v>28</v>
      </c>
      <c r="F38" s="29">
        <v>94350.9</v>
      </c>
      <c r="G38" s="23">
        <v>28879.2</v>
      </c>
      <c r="H38" s="15">
        <f t="shared" si="0"/>
        <v>30.608293084644668</v>
      </c>
    </row>
    <row r="39" spans="3:8" ht="18.75">
      <c r="C39" s="10" t="s">
        <v>46</v>
      </c>
      <c r="D39" s="11" t="s">
        <v>31</v>
      </c>
      <c r="E39" s="11" t="s">
        <v>13</v>
      </c>
      <c r="F39" s="28">
        <f>F40+F41</f>
        <v>31690.5</v>
      </c>
      <c r="G39" s="12">
        <f>G40+G41</f>
        <v>20076.100000000002</v>
      </c>
      <c r="H39" s="12">
        <f t="shared" si="0"/>
        <v>63.35053091620518</v>
      </c>
    </row>
    <row r="40" spans="3:8" ht="18.75">
      <c r="C40" s="17" t="s">
        <v>47</v>
      </c>
      <c r="D40" s="14" t="s">
        <v>31</v>
      </c>
      <c r="E40" s="14" t="s">
        <v>12</v>
      </c>
      <c r="F40" s="29">
        <v>28832.4</v>
      </c>
      <c r="G40" s="23">
        <v>18238.4</v>
      </c>
      <c r="H40" s="15">
        <f t="shared" si="0"/>
        <v>63.256614086929986</v>
      </c>
    </row>
    <row r="41" spans="3:8" ht="15.75" customHeight="1">
      <c r="C41" s="17" t="s">
        <v>48</v>
      </c>
      <c r="D41" s="14" t="s">
        <v>31</v>
      </c>
      <c r="E41" s="14" t="s">
        <v>19</v>
      </c>
      <c r="F41" s="29">
        <v>2858.1</v>
      </c>
      <c r="G41" s="23">
        <v>1837.7</v>
      </c>
      <c r="H41" s="15">
        <f t="shared" si="0"/>
        <v>64.29796018333859</v>
      </c>
    </row>
    <row r="42" spans="3:8" ht="18.75">
      <c r="C42" s="10" t="s">
        <v>49</v>
      </c>
      <c r="D42" s="11" t="s">
        <v>28</v>
      </c>
      <c r="E42" s="11" t="s">
        <v>13</v>
      </c>
      <c r="F42" s="28">
        <f>F43+F44</f>
        <v>750.2</v>
      </c>
      <c r="G42" s="12">
        <f>G43+G44</f>
        <v>82</v>
      </c>
      <c r="H42" s="12">
        <f t="shared" si="0"/>
        <v>10.930418555051984</v>
      </c>
    </row>
    <row r="43" spans="3:8" ht="18.75">
      <c r="C43" s="17" t="s">
        <v>50</v>
      </c>
      <c r="D43" s="14" t="s">
        <v>28</v>
      </c>
      <c r="E43" s="14" t="s">
        <v>40</v>
      </c>
      <c r="F43" s="29">
        <v>292.2</v>
      </c>
      <c r="G43" s="23">
        <v>0</v>
      </c>
      <c r="H43" s="15">
        <f t="shared" si="0"/>
        <v>0</v>
      </c>
    </row>
    <row r="44" spans="3:8" ht="18.75">
      <c r="C44" s="17" t="s">
        <v>51</v>
      </c>
      <c r="D44" s="14" t="s">
        <v>28</v>
      </c>
      <c r="E44" s="14" t="s">
        <v>28</v>
      </c>
      <c r="F44" s="29">
        <v>458</v>
      </c>
      <c r="G44" s="23">
        <v>82</v>
      </c>
      <c r="H44" s="15">
        <f t="shared" si="0"/>
        <v>17.903930131004365</v>
      </c>
    </row>
    <row r="45" spans="3:8" ht="18.75">
      <c r="C45" s="10" t="s">
        <v>52</v>
      </c>
      <c r="D45" s="11">
        <v>10</v>
      </c>
      <c r="E45" s="11" t="s">
        <v>13</v>
      </c>
      <c r="F45" s="28">
        <f>F46+F47+F48</f>
        <v>33998.8</v>
      </c>
      <c r="G45" s="12">
        <f>SUM(G46:G48)</f>
        <v>28029.899999999998</v>
      </c>
      <c r="H45" s="12">
        <f>G45/F45*100</f>
        <v>82.44379213384</v>
      </c>
    </row>
    <row r="46" spans="3:8" ht="16.5" customHeight="1">
      <c r="C46" s="17" t="s">
        <v>53</v>
      </c>
      <c r="D46" s="14">
        <v>10</v>
      </c>
      <c r="E46" s="14" t="s">
        <v>12</v>
      </c>
      <c r="F46" s="29">
        <v>1665</v>
      </c>
      <c r="G46" s="23">
        <v>1116.6</v>
      </c>
      <c r="H46" s="15">
        <f aca="true" t="shared" si="1" ref="H46:H56">G46/F46*100</f>
        <v>67.06306306306305</v>
      </c>
    </row>
    <row r="47" spans="3:8" ht="15.75" customHeight="1">
      <c r="C47" s="17" t="s">
        <v>54</v>
      </c>
      <c r="D47" s="14">
        <v>10</v>
      </c>
      <c r="E47" s="14" t="s">
        <v>17</v>
      </c>
      <c r="F47" s="29">
        <v>27173.8</v>
      </c>
      <c r="G47" s="23">
        <v>23301.6</v>
      </c>
      <c r="H47" s="15">
        <f t="shared" si="1"/>
        <v>85.75024472101803</v>
      </c>
    </row>
    <row r="48" spans="3:8" ht="15" customHeight="1">
      <c r="C48" s="17" t="s">
        <v>55</v>
      </c>
      <c r="D48" s="14">
        <v>10</v>
      </c>
      <c r="E48" s="14" t="s">
        <v>19</v>
      </c>
      <c r="F48" s="29">
        <v>5160</v>
      </c>
      <c r="G48" s="23">
        <v>3611.7</v>
      </c>
      <c r="H48" s="15">
        <f t="shared" si="1"/>
        <v>69.99418604651162</v>
      </c>
    </row>
    <row r="49" spans="3:8" ht="18.75">
      <c r="C49" s="10" t="s">
        <v>56</v>
      </c>
      <c r="D49" s="11">
        <v>11</v>
      </c>
      <c r="E49" s="11" t="s">
        <v>13</v>
      </c>
      <c r="F49" s="28">
        <f>F50</f>
        <v>9618.6</v>
      </c>
      <c r="G49" s="12">
        <f>G50</f>
        <v>3592.4</v>
      </c>
      <c r="H49" s="12">
        <f t="shared" si="1"/>
        <v>37.34847067140748</v>
      </c>
    </row>
    <row r="50" spans="3:8" ht="18.75">
      <c r="C50" s="17" t="s">
        <v>57</v>
      </c>
      <c r="D50" s="14">
        <v>11</v>
      </c>
      <c r="E50" s="14" t="s">
        <v>15</v>
      </c>
      <c r="F50" s="29">
        <v>9618.6</v>
      </c>
      <c r="G50" s="23">
        <v>3592.4</v>
      </c>
      <c r="H50" s="15">
        <f t="shared" si="1"/>
        <v>37.34847067140748</v>
      </c>
    </row>
    <row r="51" spans="3:8" ht="31.5" customHeight="1">
      <c r="C51" s="18" t="s">
        <v>58</v>
      </c>
      <c r="D51" s="11">
        <v>13</v>
      </c>
      <c r="E51" s="11" t="s">
        <v>13</v>
      </c>
      <c r="F51" s="28">
        <f>F52</f>
        <v>80.3</v>
      </c>
      <c r="G51" s="12">
        <f>G52</f>
        <v>49.8</v>
      </c>
      <c r="H51" s="12">
        <f t="shared" si="1"/>
        <v>62.01743462017435</v>
      </c>
    </row>
    <row r="52" spans="3:8" ht="33.75" customHeight="1">
      <c r="C52" s="17" t="s">
        <v>59</v>
      </c>
      <c r="D52" s="14">
        <v>13</v>
      </c>
      <c r="E52" s="14" t="s">
        <v>12</v>
      </c>
      <c r="F52" s="29">
        <v>80.3</v>
      </c>
      <c r="G52" s="23">
        <v>49.8</v>
      </c>
      <c r="H52" s="15">
        <f t="shared" si="1"/>
        <v>62.01743462017435</v>
      </c>
    </row>
    <row r="53" spans="3:8" ht="46.5" customHeight="1">
      <c r="C53" s="18" t="s">
        <v>60</v>
      </c>
      <c r="D53" s="11">
        <v>14</v>
      </c>
      <c r="E53" s="11" t="s">
        <v>13</v>
      </c>
      <c r="F53" s="28">
        <f>F54+F55</f>
        <v>43163</v>
      </c>
      <c r="G53" s="12">
        <f>SUM(G54:G55)</f>
        <v>32803</v>
      </c>
      <c r="H53" s="12">
        <f t="shared" si="1"/>
        <v>75.9979612167829</v>
      </c>
    </row>
    <row r="54" spans="3:8" ht="33" customHeight="1">
      <c r="C54" s="16" t="s">
        <v>61</v>
      </c>
      <c r="D54" s="14">
        <v>14</v>
      </c>
      <c r="E54" s="14" t="s">
        <v>12</v>
      </c>
      <c r="F54" s="29">
        <v>16187.2</v>
      </c>
      <c r="G54" s="23">
        <v>10796.3</v>
      </c>
      <c r="H54" s="15">
        <f t="shared" si="1"/>
        <v>66.69652564989622</v>
      </c>
    </row>
    <row r="55" spans="3:8" ht="18.75">
      <c r="C55" s="17" t="s">
        <v>62</v>
      </c>
      <c r="D55" s="14">
        <v>14</v>
      </c>
      <c r="E55" s="14" t="s">
        <v>15</v>
      </c>
      <c r="F55" s="29">
        <v>26975.8</v>
      </c>
      <c r="G55" s="23">
        <v>22006.7</v>
      </c>
      <c r="H55" s="15">
        <f t="shared" si="1"/>
        <v>81.57941562437443</v>
      </c>
    </row>
    <row r="56" spans="3:8" ht="18.75">
      <c r="C56" s="36" t="s">
        <v>63</v>
      </c>
      <c r="D56" s="37"/>
      <c r="E56" s="38"/>
      <c r="F56" s="27">
        <f>F13+F21+F24+F27+F31+F33+F39+F42+F45+F49+F51+F53</f>
        <v>695484</v>
      </c>
      <c r="G56" s="27">
        <f>G13+G21+G24+G27+G31+G33+G39+G42+G45+G49+G51+G53</f>
        <v>417724.60000000003</v>
      </c>
      <c r="H56" s="27">
        <f t="shared" si="1"/>
        <v>60.062431342777124</v>
      </c>
    </row>
    <row r="58" spans="5:6" ht="12">
      <c r="E58" s="19"/>
      <c r="F58" s="20"/>
    </row>
  </sheetData>
  <sheetProtection/>
  <mergeCells count="5">
    <mergeCell ref="C1:F1"/>
    <mergeCell ref="C8:H8"/>
    <mergeCell ref="C9:F9"/>
    <mergeCell ref="C10:F10"/>
    <mergeCell ref="C56:E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6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cp:lastPrinted>2019-09-13T07:34:58Z</cp:lastPrinted>
  <dcterms:created xsi:type="dcterms:W3CDTF">2018-04-13T05:13:23Z</dcterms:created>
  <dcterms:modified xsi:type="dcterms:W3CDTF">2019-09-13T07:34:59Z</dcterms:modified>
  <cp:category/>
  <cp:version/>
  <cp:contentType/>
  <cp:contentStatus/>
</cp:coreProperties>
</file>