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155" windowHeight="11760" activeTab="0"/>
  </bookViews>
  <sheets>
    <sheet name="по разделам" sheetId="1" r:id="rId1"/>
  </sheets>
  <definedNames>
    <definedName name="_xlnm.Print_Area" localSheetId="0">'по разделам'!$C$1:$H$56</definedName>
  </definedNames>
  <calcPr fullCalcOnLoad="1"/>
</workbook>
</file>

<file path=xl/sharedStrings.xml><?xml version="1.0" encoding="utf-8"?>
<sst xmlns="http://schemas.openxmlformats.org/spreadsheetml/2006/main" count="128" uniqueCount="67">
  <si>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</si>
  <si>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</si>
  <si>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</si>
  <si>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</si>
  <si>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</si>
  <si>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</si>
  <si>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</si>
  <si>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</si>
  <si>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</si>
  <si>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</si>
  <si>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</si>
  <si>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</si>
  <si>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</si>
  <si>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</si>
  <si>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</si>
  <si>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</si>
  <si>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</si>
  <si>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</si>
  <si>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</si>
  <si>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</si>
  <si>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</si>
  <si>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</si>
  <si>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финансового(финансово-бюджетного) надзора </t>
  </si>
  <si>
    <t>06</t>
  </si>
  <si>
    <t>Резервные фонды 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</si>
  <si>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</si>
  <si>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</si>
  <si>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 ситуаций природного и техногенного характера, гражданская оборона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</si>
  <si>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</si>
  <si>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</si>
  <si>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</si>
  <si>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</si>
  <si>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</si>
  <si>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</si>
  <si>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</si>
  <si>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</si>
  <si>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</si>
  <si>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</si>
  <si>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</si>
  <si>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</si>
  <si>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</si>
  <si>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</si>
  <si>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</si>
  <si>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</si>
  <si>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</si>
  <si>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</si>
  <si>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</si>
  <si>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  </t>
  </si>
  <si>
    <t>Другие вопросы в области культуры, кинематографии</t>
  </si>
  <si>
    <t>ЗДРАВООХРАНЕНИЕ </t>
  </si>
  <si>
    <t>Санитарно - эпидемиологическое благополучие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</si>
  <si>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</si>
  <si>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</si>
  <si>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</si>
  <si>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</si>
  <si>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</si>
  <si>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>ФИЗИЧЕСКАЯ КУЛЬТУРА И СПОРТ</t>
  </si>
  <si>
    <t>Массовый спорт </t>
  </si>
  <si>
    <t>ОБСЛУЖИВАНИЕ ГОСУДАРСТВЕННОГО И МУНИЦИПАЛЬНОГО ДОЛГА 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</si>
  <si>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</si>
  <si>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</si>
  <si>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</si>
  <si>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</si>
  <si>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</si>
  <si>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Благоустройство</t>
  </si>
  <si>
    <t>ИНФОРМАЦИЯ ОБ ИСПОЛНЕНИИ РАЙОННОГО БЮДЖЕТА ПО РАСХОДАМ  НА 1 МАЯ 2019 ГОДА</t>
  </si>
  <si>
    <t>Фактически исполнено на 01.05.2019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</si>
</sst>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7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7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7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8" fillId="0" borderId="0">
      <alignment horizontal="left" vertical="top"/>
      <protection/>
    </xf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0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57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top" wrapText="1"/>
    </xf>
    <xf numFmtId="49" fontId="13" fillId="0" borderId="12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left" wrapText="1"/>
    </xf>
    <xf numFmtId="49" fontId="15" fillId="0" borderId="12" xfId="0" applyNumberFormat="1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4" fontId="22" fillId="42" borderId="12" xfId="0" applyNumberFormat="1" applyFont="1" applyFill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42" borderId="12" xfId="0" applyNumberFormat="1" applyFont="1" applyFill="1" applyBorder="1" applyAlignment="1">
      <alignment horizontal="center" vertical="center"/>
    </xf>
    <xf numFmtId="164" fontId="13" fillId="42" borderId="12" xfId="0" applyNumberFormat="1" applyFont="1" applyFill="1" applyBorder="1" applyAlignment="1">
      <alignment horizontal="center" vertical="center"/>
    </xf>
    <xf numFmtId="164" fontId="16" fillId="42" borderId="12" xfId="0" applyNumberFormat="1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1" fillId="0" borderId="0" xfId="97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 wrapText="1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тдельная ячейка" xfId="101"/>
    <cellStyle name="Отдельная ячейка - константа" xfId="102"/>
    <cellStyle name="Отдельная ячейка - константа [печать]" xfId="103"/>
    <cellStyle name="Отдельная ячейка - константа [печать] 2" xfId="104"/>
    <cellStyle name="Отдельная ячейка - константа [печать] 3" xfId="105"/>
    <cellStyle name="Отдельная ячейка - константа [печать] 4" xfId="106"/>
    <cellStyle name="Отдельная ячейка - константа 2" xfId="107"/>
    <cellStyle name="Отдельная ячейка - константа 3" xfId="108"/>
    <cellStyle name="Отдельная ячейка - константа 4" xfId="109"/>
    <cellStyle name="Отдельная ячейка [печать]" xfId="110"/>
    <cellStyle name="Отдельная ячейка [печать] 2" xfId="111"/>
    <cellStyle name="Отдельная ячейка [печать] 3" xfId="112"/>
    <cellStyle name="Отдельная ячейка [печать] 4" xfId="113"/>
    <cellStyle name="Отдельная ячейка 2" xfId="114"/>
    <cellStyle name="Отдельная ячейка 3" xfId="115"/>
    <cellStyle name="Отдельная ячейка 4" xfId="116"/>
    <cellStyle name="Отдельная ячейка-результат" xfId="117"/>
    <cellStyle name="Отдельная ячейка-результат [печать]" xfId="118"/>
    <cellStyle name="Отдельная ячейка-результат [печать] 2" xfId="119"/>
    <cellStyle name="Отдельная ячейка-результат [печать] 3" xfId="120"/>
    <cellStyle name="Отдельная ячейка-результат [печать] 4" xfId="121"/>
    <cellStyle name="Отдельная ячейка-результат 2" xfId="122"/>
    <cellStyle name="Отдельная ячейка-результат 3" xfId="123"/>
    <cellStyle name="Отдельная ячейка-результат 4" xfId="124"/>
    <cellStyle name="Плохой" xfId="125"/>
    <cellStyle name="Пояснение" xfId="126"/>
    <cellStyle name="Примечание" xfId="127"/>
    <cellStyle name="Percent" xfId="128"/>
    <cellStyle name="Свойства элементов измерения" xfId="129"/>
    <cellStyle name="Свойства элементов измерения [печать]" xfId="130"/>
    <cellStyle name="Свойства элементов измерения [печать] 2" xfId="131"/>
    <cellStyle name="Свойства элементов измерения [печать] 3" xfId="132"/>
    <cellStyle name="Свойства элементов измерения [печать] 4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  <cellStyle name="Элементы осей" xfId="139"/>
    <cellStyle name="Элементы осей [печать]" xfId="140"/>
    <cellStyle name="Элементы осей [печать] 2" xfId="141"/>
    <cellStyle name="Элементы осей [печать] 3" xfId="142"/>
    <cellStyle name="Элементы осей [печать] 4" xfId="143"/>
    <cellStyle name="Элементы осей 2" xfId="144"/>
    <cellStyle name="Элементы осей 3" xfId="145"/>
    <cellStyle name="Элементы осей 4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1:H58"/>
  <sheetViews>
    <sheetView tabSelected="1" view="pageBreakPreview" zoomScale="70" zoomScaleSheetLayoutView="70" zoomScalePageLayoutView="0" workbookViewId="0" topLeftCell="C1">
      <selection activeCell="G11" sqref="G11"/>
    </sheetView>
  </sheetViews>
  <sheetFormatPr defaultColWidth="9.00390625" defaultRowHeight="12.75"/>
  <cols>
    <col min="1" max="2" width="9.1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29"/>
      <c r="D1" s="29"/>
      <c r="E1" s="29"/>
      <c r="F1" s="29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0" t="s">
        <v>65</v>
      </c>
      <c r="D8" s="30"/>
      <c r="E8" s="30"/>
      <c r="F8" s="30"/>
      <c r="G8" s="30"/>
      <c r="H8" s="30"/>
    </row>
    <row r="9" spans="3:6" ht="15">
      <c r="C9" s="31"/>
      <c r="D9" s="32"/>
      <c r="E9" s="32"/>
      <c r="F9" s="32"/>
    </row>
    <row r="10" spans="3:8" ht="15">
      <c r="C10" s="33" t="s">
        <v>4</v>
      </c>
      <c r="D10" s="34"/>
      <c r="E10" s="34"/>
      <c r="F10" s="35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7" t="s">
        <v>66</v>
      </c>
      <c r="H11" s="7" t="s">
        <v>10</v>
      </c>
    </row>
    <row r="12" spans="3:8" ht="12.75">
      <c r="C12" s="8">
        <v>1</v>
      </c>
      <c r="D12" s="9">
        <v>2</v>
      </c>
      <c r="E12" s="9">
        <v>3</v>
      </c>
      <c r="F12" s="21">
        <v>4</v>
      </c>
      <c r="G12" s="22">
        <v>5</v>
      </c>
      <c r="H12" s="22">
        <v>6</v>
      </c>
    </row>
    <row r="13" spans="3:8" ht="15.75">
      <c r="C13" s="10" t="s">
        <v>11</v>
      </c>
      <c r="D13" s="11" t="s">
        <v>12</v>
      </c>
      <c r="E13" s="11" t="s">
        <v>13</v>
      </c>
      <c r="F13" s="12">
        <f>F14+F15+F16+F18+F19+F20+F17</f>
        <v>60019</v>
      </c>
      <c r="G13" s="12">
        <f>SUM(G14:G20)</f>
        <v>16106.5</v>
      </c>
      <c r="H13" s="12">
        <f>G13/F13*100</f>
        <v>26.83566870491011</v>
      </c>
    </row>
    <row r="14" spans="3:8" ht="39.75" customHeight="1">
      <c r="C14" s="13" t="s">
        <v>14</v>
      </c>
      <c r="D14" s="14" t="s">
        <v>12</v>
      </c>
      <c r="E14" s="14" t="s">
        <v>15</v>
      </c>
      <c r="F14" s="15">
        <v>1325.5</v>
      </c>
      <c r="G14" s="24">
        <v>396.2</v>
      </c>
      <c r="H14" s="15">
        <f aca="true" t="shared" si="0" ref="H14:H44">G14/F14*100</f>
        <v>29.89060731799321</v>
      </c>
    </row>
    <row r="15" spans="3:8" ht="50.25" customHeight="1">
      <c r="C15" s="16" t="s">
        <v>16</v>
      </c>
      <c r="D15" s="14" t="s">
        <v>12</v>
      </c>
      <c r="E15" s="14" t="s">
        <v>17</v>
      </c>
      <c r="F15" s="15">
        <v>1581.5</v>
      </c>
      <c r="G15" s="24">
        <v>341.5</v>
      </c>
      <c r="H15" s="15">
        <f t="shared" si="0"/>
        <v>21.593423964590578</v>
      </c>
    </row>
    <row r="16" spans="3:8" ht="48.75" customHeight="1">
      <c r="C16" s="16" t="s">
        <v>18</v>
      </c>
      <c r="D16" s="14" t="s">
        <v>12</v>
      </c>
      <c r="E16" s="14" t="s">
        <v>19</v>
      </c>
      <c r="F16" s="15">
        <v>27460.8</v>
      </c>
      <c r="G16" s="24">
        <v>8083.8</v>
      </c>
      <c r="H16" s="15">
        <f t="shared" si="0"/>
        <v>29.437598321971688</v>
      </c>
    </row>
    <row r="17" spans="3:8" ht="18" customHeight="1">
      <c r="C17" s="17" t="s">
        <v>20</v>
      </c>
      <c r="D17" s="14" t="s">
        <v>12</v>
      </c>
      <c r="E17" s="14" t="s">
        <v>21</v>
      </c>
      <c r="F17" s="15">
        <v>5.7</v>
      </c>
      <c r="G17" s="24">
        <v>0.5</v>
      </c>
      <c r="H17" s="15">
        <f t="shared" si="0"/>
        <v>8.771929824561402</v>
      </c>
    </row>
    <row r="18" spans="3:8" ht="35.25" customHeight="1">
      <c r="C18" s="16" t="s">
        <v>22</v>
      </c>
      <c r="D18" s="14" t="s">
        <v>12</v>
      </c>
      <c r="E18" s="14" t="s">
        <v>23</v>
      </c>
      <c r="F18" s="15">
        <v>6825.7</v>
      </c>
      <c r="G18" s="25">
        <v>1762</v>
      </c>
      <c r="H18" s="15">
        <f t="shared" si="0"/>
        <v>25.814202206367113</v>
      </c>
    </row>
    <row r="19" spans="3:8" ht="17.25" customHeight="1">
      <c r="C19" s="17" t="s">
        <v>24</v>
      </c>
      <c r="D19" s="14" t="s">
        <v>12</v>
      </c>
      <c r="E19" s="14">
        <v>11</v>
      </c>
      <c r="F19" s="15">
        <v>4950</v>
      </c>
      <c r="G19" s="25">
        <v>0</v>
      </c>
      <c r="H19" s="15">
        <f t="shared" si="0"/>
        <v>0</v>
      </c>
    </row>
    <row r="20" spans="3:8" ht="18.75" customHeight="1">
      <c r="C20" s="17" t="s">
        <v>25</v>
      </c>
      <c r="D20" s="14" t="s">
        <v>12</v>
      </c>
      <c r="E20" s="14">
        <v>13</v>
      </c>
      <c r="F20" s="15">
        <v>17869.8</v>
      </c>
      <c r="G20" s="25">
        <v>5522.5</v>
      </c>
      <c r="H20" s="15">
        <f t="shared" si="0"/>
        <v>30.904095177338302</v>
      </c>
    </row>
    <row r="21" spans="3:8" ht="31.5">
      <c r="C21" s="18" t="s">
        <v>26</v>
      </c>
      <c r="D21" s="11" t="s">
        <v>17</v>
      </c>
      <c r="E21" s="11" t="s">
        <v>13</v>
      </c>
      <c r="F21" s="12">
        <f>F22+F23</f>
        <v>983.7</v>
      </c>
      <c r="G21" s="26">
        <f>G22+G23</f>
        <v>26.5</v>
      </c>
      <c r="H21" s="12">
        <f t="shared" si="0"/>
        <v>2.6939107451458777</v>
      </c>
    </row>
    <row r="22" spans="3:8" ht="36.75" customHeight="1">
      <c r="C22" s="16" t="s">
        <v>27</v>
      </c>
      <c r="D22" s="14" t="s">
        <v>17</v>
      </c>
      <c r="E22" s="14" t="s">
        <v>28</v>
      </c>
      <c r="F22" s="15">
        <v>164.7</v>
      </c>
      <c r="G22" s="25">
        <v>2.5</v>
      </c>
      <c r="H22" s="15">
        <f t="shared" si="0"/>
        <v>1.517911353976928</v>
      </c>
    </row>
    <row r="23" spans="3:8" ht="34.5" customHeight="1">
      <c r="C23" s="16" t="s">
        <v>29</v>
      </c>
      <c r="D23" s="14" t="s">
        <v>17</v>
      </c>
      <c r="E23" s="14">
        <v>14</v>
      </c>
      <c r="F23" s="15">
        <v>819</v>
      </c>
      <c r="G23" s="25">
        <v>24</v>
      </c>
      <c r="H23" s="15">
        <f t="shared" si="0"/>
        <v>2.93040293040293</v>
      </c>
    </row>
    <row r="24" spans="3:8" ht="15.75">
      <c r="C24" s="10" t="s">
        <v>30</v>
      </c>
      <c r="D24" s="11" t="s">
        <v>19</v>
      </c>
      <c r="E24" s="11" t="s">
        <v>13</v>
      </c>
      <c r="F24" s="12">
        <f>F25+F26</f>
        <v>23739.399999999998</v>
      </c>
      <c r="G24" s="12">
        <f>G25+G26</f>
        <v>3845</v>
      </c>
      <c r="H24" s="12">
        <f t="shared" si="0"/>
        <v>16.19670252828631</v>
      </c>
    </row>
    <row r="25" spans="3:8" ht="15.75">
      <c r="C25" s="17" t="s">
        <v>32</v>
      </c>
      <c r="D25" s="14" t="s">
        <v>19</v>
      </c>
      <c r="E25" s="14" t="s">
        <v>28</v>
      </c>
      <c r="F25" s="15">
        <v>23216.1</v>
      </c>
      <c r="G25" s="25">
        <v>3680.1</v>
      </c>
      <c r="H25" s="15">
        <f t="shared" si="0"/>
        <v>15.851499605876956</v>
      </c>
    </row>
    <row r="26" spans="3:8" ht="18.75" customHeight="1">
      <c r="C26" s="17" t="s">
        <v>33</v>
      </c>
      <c r="D26" s="14" t="s">
        <v>19</v>
      </c>
      <c r="E26" s="14">
        <v>12</v>
      </c>
      <c r="F26" s="15">
        <v>523.3</v>
      </c>
      <c r="G26" s="25">
        <v>164.9</v>
      </c>
      <c r="H26" s="15">
        <f t="shared" si="0"/>
        <v>31.511561245939234</v>
      </c>
    </row>
    <row r="27" spans="3:8" ht="17.25" customHeight="1">
      <c r="C27" s="10" t="s">
        <v>34</v>
      </c>
      <c r="D27" s="11" t="s">
        <v>21</v>
      </c>
      <c r="E27" s="11" t="s">
        <v>13</v>
      </c>
      <c r="F27" s="12">
        <f>F28+F29+F30</f>
        <v>3026.4</v>
      </c>
      <c r="G27" s="12">
        <f>G28+G29+G30</f>
        <v>63.8</v>
      </c>
      <c r="H27" s="12">
        <f t="shared" si="0"/>
        <v>2.108115252445149</v>
      </c>
    </row>
    <row r="28" spans="3:8" ht="15" customHeight="1">
      <c r="C28" s="17" t="s">
        <v>35</v>
      </c>
      <c r="D28" s="14" t="s">
        <v>21</v>
      </c>
      <c r="E28" s="14" t="s">
        <v>12</v>
      </c>
      <c r="F28" s="15">
        <v>609.1</v>
      </c>
      <c r="G28" s="25">
        <v>27.9</v>
      </c>
      <c r="H28" s="15">
        <f t="shared" si="0"/>
        <v>4.580528648826136</v>
      </c>
    </row>
    <row r="29" spans="3:8" ht="18" customHeight="1">
      <c r="C29" s="17" t="s">
        <v>36</v>
      </c>
      <c r="D29" s="14" t="s">
        <v>21</v>
      </c>
      <c r="E29" s="14" t="s">
        <v>15</v>
      </c>
      <c r="F29" s="15">
        <v>544.7</v>
      </c>
      <c r="G29" s="25">
        <v>35.9</v>
      </c>
      <c r="H29" s="15">
        <f t="shared" si="0"/>
        <v>6.590783917752891</v>
      </c>
    </row>
    <row r="30" spans="3:8" ht="18" customHeight="1">
      <c r="C30" s="17" t="s">
        <v>64</v>
      </c>
      <c r="D30" s="14" t="s">
        <v>21</v>
      </c>
      <c r="E30" s="14" t="s">
        <v>17</v>
      </c>
      <c r="F30" s="15">
        <v>1872.6</v>
      </c>
      <c r="G30" s="25">
        <v>0</v>
      </c>
      <c r="H30" s="15">
        <f t="shared" si="0"/>
        <v>0</v>
      </c>
    </row>
    <row r="31" spans="3:8" ht="15.75">
      <c r="C31" s="18" t="s">
        <v>37</v>
      </c>
      <c r="D31" s="11" t="s">
        <v>23</v>
      </c>
      <c r="E31" s="11" t="s">
        <v>13</v>
      </c>
      <c r="F31" s="12">
        <f>F32</f>
        <v>460.3</v>
      </c>
      <c r="G31" s="26">
        <f>G32</f>
        <v>152.9</v>
      </c>
      <c r="H31" s="12">
        <f t="shared" si="0"/>
        <v>33.217466869432975</v>
      </c>
    </row>
    <row r="32" spans="3:8" ht="16.5" customHeight="1">
      <c r="C32" s="16" t="s">
        <v>38</v>
      </c>
      <c r="D32" s="14" t="s">
        <v>23</v>
      </c>
      <c r="E32" s="14" t="s">
        <v>21</v>
      </c>
      <c r="F32" s="15">
        <v>460.3</v>
      </c>
      <c r="G32" s="25">
        <v>152.9</v>
      </c>
      <c r="H32" s="15">
        <f t="shared" si="0"/>
        <v>33.217466869432975</v>
      </c>
    </row>
    <row r="33" spans="3:8" ht="16.5" customHeight="1">
      <c r="C33" s="10" t="s">
        <v>39</v>
      </c>
      <c r="D33" s="11" t="s">
        <v>40</v>
      </c>
      <c r="E33" s="11" t="s">
        <v>13</v>
      </c>
      <c r="F33" s="12">
        <f>F34+F35+F37+F38+F36</f>
        <v>482639.4</v>
      </c>
      <c r="G33" s="27">
        <f>SUM(G34:G38)</f>
        <v>132061.59999999998</v>
      </c>
      <c r="H33" s="12">
        <f t="shared" si="0"/>
        <v>27.362374476679683</v>
      </c>
    </row>
    <row r="34" spans="3:8" ht="16.5" customHeight="1">
      <c r="C34" s="17" t="s">
        <v>41</v>
      </c>
      <c r="D34" s="14" t="s">
        <v>40</v>
      </c>
      <c r="E34" s="14" t="s">
        <v>12</v>
      </c>
      <c r="F34" s="23">
        <v>114893.2</v>
      </c>
      <c r="G34" s="25">
        <v>35975.8</v>
      </c>
      <c r="H34" s="15">
        <f t="shared" si="0"/>
        <v>31.312384022727198</v>
      </c>
    </row>
    <row r="35" spans="3:8" ht="15.75">
      <c r="C35" s="17" t="s">
        <v>42</v>
      </c>
      <c r="D35" s="14" t="s">
        <v>40</v>
      </c>
      <c r="E35" s="14" t="s">
        <v>15</v>
      </c>
      <c r="F35" s="23">
        <v>246334.5</v>
      </c>
      <c r="G35" s="24">
        <v>73594.4</v>
      </c>
      <c r="H35" s="15">
        <f t="shared" si="0"/>
        <v>29.875798964416266</v>
      </c>
    </row>
    <row r="36" spans="3:8" ht="15.75">
      <c r="C36" s="13" t="s">
        <v>43</v>
      </c>
      <c r="D36" s="14" t="s">
        <v>40</v>
      </c>
      <c r="E36" s="14" t="s">
        <v>17</v>
      </c>
      <c r="F36" s="23">
        <v>21667.6</v>
      </c>
      <c r="G36" s="24">
        <v>6947.2</v>
      </c>
      <c r="H36" s="15">
        <f t="shared" si="0"/>
        <v>32.06261884103454</v>
      </c>
    </row>
    <row r="37" spans="3:8" ht="15.75" customHeight="1">
      <c r="C37" s="17" t="s">
        <v>44</v>
      </c>
      <c r="D37" s="14" t="s">
        <v>40</v>
      </c>
      <c r="E37" s="14" t="s">
        <v>40</v>
      </c>
      <c r="F37" s="23">
        <v>5395.4</v>
      </c>
      <c r="G37" s="24">
        <v>707.7</v>
      </c>
      <c r="H37" s="15">
        <f t="shared" si="0"/>
        <v>13.116729065500243</v>
      </c>
    </row>
    <row r="38" spans="3:8" ht="15.75">
      <c r="C38" s="17" t="s">
        <v>45</v>
      </c>
      <c r="D38" s="14" t="s">
        <v>40</v>
      </c>
      <c r="E38" s="14" t="s">
        <v>28</v>
      </c>
      <c r="F38" s="23">
        <v>94348.7</v>
      </c>
      <c r="G38" s="24">
        <v>14836.5</v>
      </c>
      <c r="H38" s="15">
        <f t="shared" si="0"/>
        <v>15.725176923476425</v>
      </c>
    </row>
    <row r="39" spans="3:8" ht="15.75">
      <c r="C39" s="10" t="s">
        <v>46</v>
      </c>
      <c r="D39" s="11" t="s">
        <v>31</v>
      </c>
      <c r="E39" s="11" t="s">
        <v>13</v>
      </c>
      <c r="F39" s="12">
        <f>F40+F41</f>
        <v>31350.5</v>
      </c>
      <c r="G39" s="12">
        <f>G40+G41</f>
        <v>8533.1</v>
      </c>
      <c r="H39" s="12">
        <f t="shared" si="0"/>
        <v>27.21838567167988</v>
      </c>
    </row>
    <row r="40" spans="3:8" ht="15.75">
      <c r="C40" s="17" t="s">
        <v>47</v>
      </c>
      <c r="D40" s="14" t="s">
        <v>31</v>
      </c>
      <c r="E40" s="14" t="s">
        <v>12</v>
      </c>
      <c r="F40" s="23">
        <v>28604.4</v>
      </c>
      <c r="G40" s="24">
        <v>7778.1</v>
      </c>
      <c r="H40" s="15">
        <f t="shared" si="0"/>
        <v>27.191970466082143</v>
      </c>
    </row>
    <row r="41" spans="3:8" ht="15.75" customHeight="1">
      <c r="C41" s="17" t="s">
        <v>48</v>
      </c>
      <c r="D41" s="14" t="s">
        <v>31</v>
      </c>
      <c r="E41" s="14" t="s">
        <v>19</v>
      </c>
      <c r="F41" s="23">
        <v>2746.1</v>
      </c>
      <c r="G41" s="24">
        <v>755</v>
      </c>
      <c r="H41" s="15">
        <f t="shared" si="0"/>
        <v>27.493536287826377</v>
      </c>
    </row>
    <row r="42" spans="3:8" ht="15.75">
      <c r="C42" s="10" t="s">
        <v>49</v>
      </c>
      <c r="D42" s="11" t="s">
        <v>28</v>
      </c>
      <c r="E42" s="11" t="s">
        <v>13</v>
      </c>
      <c r="F42" s="12">
        <f>F43+F44</f>
        <v>750.2</v>
      </c>
      <c r="G42" s="12">
        <f>G43+G44</f>
        <v>82</v>
      </c>
      <c r="H42" s="12">
        <f t="shared" si="0"/>
        <v>10.930418555051984</v>
      </c>
    </row>
    <row r="43" spans="3:8" ht="15.75">
      <c r="C43" s="17" t="s">
        <v>50</v>
      </c>
      <c r="D43" s="14" t="s">
        <v>28</v>
      </c>
      <c r="E43" s="14" t="s">
        <v>40</v>
      </c>
      <c r="F43" s="23">
        <v>292.2</v>
      </c>
      <c r="G43" s="24">
        <v>0</v>
      </c>
      <c r="H43" s="15">
        <f t="shared" si="0"/>
        <v>0</v>
      </c>
    </row>
    <row r="44" spans="3:8" ht="15.75">
      <c r="C44" s="17" t="s">
        <v>51</v>
      </c>
      <c r="D44" s="14" t="s">
        <v>28</v>
      </c>
      <c r="E44" s="14" t="s">
        <v>28</v>
      </c>
      <c r="F44" s="23">
        <v>458</v>
      </c>
      <c r="G44" s="24">
        <v>82</v>
      </c>
      <c r="H44" s="15">
        <f t="shared" si="0"/>
        <v>17.903930131004365</v>
      </c>
    </row>
    <row r="45" spans="3:8" ht="15.75">
      <c r="C45" s="10" t="s">
        <v>52</v>
      </c>
      <c r="D45" s="11">
        <v>10</v>
      </c>
      <c r="E45" s="11" t="s">
        <v>13</v>
      </c>
      <c r="F45" s="12">
        <f>F46+F47+F48</f>
        <v>31005.7</v>
      </c>
      <c r="G45" s="12">
        <f>SUM(G46:G48)</f>
        <v>6864.6</v>
      </c>
      <c r="H45" s="12">
        <f>G45/F45*100</f>
        <v>22.139800101271703</v>
      </c>
    </row>
    <row r="46" spans="3:8" ht="16.5" customHeight="1">
      <c r="C46" s="17" t="s">
        <v>53</v>
      </c>
      <c r="D46" s="14">
        <v>10</v>
      </c>
      <c r="E46" s="14" t="s">
        <v>12</v>
      </c>
      <c r="F46" s="23">
        <v>1665</v>
      </c>
      <c r="G46" s="24">
        <v>558</v>
      </c>
      <c r="H46" s="15">
        <f aca="true" t="shared" si="1" ref="H46:H56">G46/F46*100</f>
        <v>33.513513513513516</v>
      </c>
    </row>
    <row r="47" spans="3:8" ht="15.75" customHeight="1">
      <c r="C47" s="17" t="s">
        <v>54</v>
      </c>
      <c r="D47" s="14">
        <v>10</v>
      </c>
      <c r="E47" s="14" t="s">
        <v>17</v>
      </c>
      <c r="F47" s="23">
        <v>24180.7</v>
      </c>
      <c r="G47" s="24">
        <v>4281.1</v>
      </c>
      <c r="H47" s="15">
        <f t="shared" si="1"/>
        <v>17.704615664558926</v>
      </c>
    </row>
    <row r="48" spans="3:8" ht="15" customHeight="1">
      <c r="C48" s="17" t="s">
        <v>55</v>
      </c>
      <c r="D48" s="14">
        <v>10</v>
      </c>
      <c r="E48" s="14" t="s">
        <v>19</v>
      </c>
      <c r="F48" s="23">
        <v>5160</v>
      </c>
      <c r="G48" s="24">
        <v>2025.5</v>
      </c>
      <c r="H48" s="15">
        <f t="shared" si="1"/>
        <v>39.25387596899225</v>
      </c>
    </row>
    <row r="49" spans="3:8" ht="15.75">
      <c r="C49" s="10" t="s">
        <v>56</v>
      </c>
      <c r="D49" s="11">
        <v>11</v>
      </c>
      <c r="E49" s="11" t="s">
        <v>13</v>
      </c>
      <c r="F49" s="12">
        <f>F50</f>
        <v>6357.5</v>
      </c>
      <c r="G49" s="12">
        <f>G50</f>
        <v>1907.7</v>
      </c>
      <c r="H49" s="12">
        <f t="shared" si="1"/>
        <v>30.007078254030674</v>
      </c>
    </row>
    <row r="50" spans="3:8" ht="15.75">
      <c r="C50" s="17" t="s">
        <v>57</v>
      </c>
      <c r="D50" s="14">
        <v>11</v>
      </c>
      <c r="E50" s="14" t="s">
        <v>15</v>
      </c>
      <c r="F50" s="15">
        <v>6357.5</v>
      </c>
      <c r="G50" s="24">
        <v>1907.7</v>
      </c>
      <c r="H50" s="15">
        <f t="shared" si="1"/>
        <v>30.007078254030674</v>
      </c>
    </row>
    <row r="51" spans="3:8" ht="31.5" customHeight="1">
      <c r="C51" s="18" t="s">
        <v>58</v>
      </c>
      <c r="D51" s="11">
        <v>13</v>
      </c>
      <c r="E51" s="11" t="s">
        <v>13</v>
      </c>
      <c r="F51" s="12">
        <f>F52</f>
        <v>80.3</v>
      </c>
      <c r="G51" s="12">
        <f>G52</f>
        <v>22</v>
      </c>
      <c r="H51" s="12">
        <f t="shared" si="1"/>
        <v>27.397260273972602</v>
      </c>
    </row>
    <row r="52" spans="3:8" ht="33.75" customHeight="1">
      <c r="C52" s="17" t="s">
        <v>59</v>
      </c>
      <c r="D52" s="14">
        <v>13</v>
      </c>
      <c r="E52" s="14" t="s">
        <v>12</v>
      </c>
      <c r="F52" s="15">
        <v>80.3</v>
      </c>
      <c r="G52" s="24">
        <v>22</v>
      </c>
      <c r="H52" s="15">
        <f t="shared" si="1"/>
        <v>27.397260273972602</v>
      </c>
    </row>
    <row r="53" spans="3:8" ht="46.5" customHeight="1">
      <c r="C53" s="18" t="s">
        <v>60</v>
      </c>
      <c r="D53" s="11">
        <v>14</v>
      </c>
      <c r="E53" s="11" t="s">
        <v>13</v>
      </c>
      <c r="F53" s="12">
        <f>F54+F55</f>
        <v>40995.8</v>
      </c>
      <c r="G53" s="12">
        <f>SUM(G54:G55)</f>
        <v>10991.7</v>
      </c>
      <c r="H53" s="12">
        <f t="shared" si="1"/>
        <v>26.811770961903413</v>
      </c>
    </row>
    <row r="54" spans="3:8" ht="33" customHeight="1">
      <c r="C54" s="16" t="s">
        <v>61</v>
      </c>
      <c r="D54" s="14">
        <v>14</v>
      </c>
      <c r="E54" s="14" t="s">
        <v>12</v>
      </c>
      <c r="F54" s="23">
        <v>16187.2</v>
      </c>
      <c r="G54" s="24">
        <v>5560.4</v>
      </c>
      <c r="H54" s="15">
        <f t="shared" si="1"/>
        <v>34.35059800336068</v>
      </c>
    </row>
    <row r="55" spans="3:8" ht="15.75">
      <c r="C55" s="17" t="s">
        <v>62</v>
      </c>
      <c r="D55" s="14">
        <v>14</v>
      </c>
      <c r="E55" s="14" t="s">
        <v>15</v>
      </c>
      <c r="F55" s="23">
        <v>24808.6</v>
      </c>
      <c r="G55" s="24">
        <v>5431.3</v>
      </c>
      <c r="H55" s="15">
        <f t="shared" si="1"/>
        <v>21.892811363801265</v>
      </c>
    </row>
    <row r="56" spans="3:8" ht="18.75">
      <c r="C56" s="36" t="s">
        <v>63</v>
      </c>
      <c r="D56" s="37"/>
      <c r="E56" s="38"/>
      <c r="F56" s="28">
        <f>F13+F21+F24+F27+F31+F33+F39+F42+F45+F49+F51+F53</f>
        <v>681408.2</v>
      </c>
      <c r="G56" s="28">
        <f>G13+G21+G24+G27+G31+G33+G39+G42+G45+G49+G51+G53</f>
        <v>180657.40000000002</v>
      </c>
      <c r="H56" s="28">
        <f t="shared" si="1"/>
        <v>26.512360725920235</v>
      </c>
    </row>
    <row r="58" spans="5:6" ht="12">
      <c r="E58" s="19"/>
      <c r="F58" s="20"/>
    </row>
  </sheetData>
  <sheetProtection/>
  <mergeCells count="5">
    <mergeCell ref="C1:F1"/>
    <mergeCell ref="C8:H8"/>
    <mergeCell ref="C9:F9"/>
    <mergeCell ref="C10:F10"/>
    <mergeCell ref="C56:E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6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cp:lastPrinted>2019-05-17T09:18:05Z</cp:lastPrinted>
  <dcterms:created xsi:type="dcterms:W3CDTF">2018-04-13T05:13:23Z</dcterms:created>
  <dcterms:modified xsi:type="dcterms:W3CDTF">2019-08-23T11:59:23Z</dcterms:modified>
  <cp:category/>
  <cp:version/>
  <cp:contentType/>
  <cp:contentStatus/>
</cp:coreProperties>
</file>